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7B43344-8A63-49FF-8D44-040502D8FD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Річний план 2026" sheetId="1" r:id="rId1"/>
  </sheets>
  <calcPr calcId="191029"/>
</workbook>
</file>

<file path=xl/calcChain.xml><?xml version="1.0" encoding="utf-8"?>
<calcChain xmlns="http://schemas.openxmlformats.org/spreadsheetml/2006/main">
  <c r="J17" i="1" l="1"/>
  <c r="J36" i="1"/>
  <c r="J19" i="1"/>
  <c r="I27" i="1"/>
  <c r="J27" i="1"/>
  <c r="H27" i="1"/>
  <c r="J32" i="1"/>
  <c r="E17" i="1"/>
  <c r="F17" i="1"/>
  <c r="G17" i="1"/>
  <c r="H17" i="1"/>
  <c r="I17" i="1"/>
  <c r="D17" i="1"/>
  <c r="J34" i="1" l="1"/>
  <c r="J33" i="1"/>
  <c r="J38" i="1"/>
  <c r="J35" i="1"/>
  <c r="E19" i="1"/>
  <c r="F19" i="1"/>
  <c r="G19" i="1"/>
  <c r="H19" i="1"/>
  <c r="I19" i="1"/>
  <c r="D19" i="1"/>
  <c r="J40" i="1"/>
  <c r="J39" i="1"/>
  <c r="J37" i="1" s="1"/>
  <c r="I37" i="1" l="1"/>
  <c r="E31" i="1"/>
  <c r="D31" i="1"/>
  <c r="I31" i="1"/>
  <c r="F37" i="1"/>
  <c r="E37" i="1"/>
  <c r="D37" i="1"/>
  <c r="F31" i="1"/>
  <c r="F27" i="1"/>
  <c r="E27" i="1"/>
  <c r="D27" i="1"/>
  <c r="H37" i="1" l="1"/>
  <c r="H31" i="1"/>
  <c r="G31" i="1"/>
  <c r="G27" i="1"/>
  <c r="G37" i="1" l="1"/>
</calcChain>
</file>

<file path=xl/sharedStrings.xml><?xml version="1.0" encoding="utf-8"?>
<sst xmlns="http://schemas.openxmlformats.org/spreadsheetml/2006/main" count="55" uniqueCount="52">
  <si>
    <t>Показники</t>
  </si>
  <si>
    <t>Код рядка</t>
  </si>
  <si>
    <t>передбачено чинним тарифом</t>
  </si>
  <si>
    <t>А</t>
  </si>
  <si>
    <t>Б</t>
  </si>
  <si>
    <t>В</t>
  </si>
  <si>
    <t>Обсяг I підйому води, усього, зокрема:</t>
  </si>
  <si>
    <t>поверхневий водозабір</t>
  </si>
  <si>
    <t>підземний водозабір</t>
  </si>
  <si>
    <t>покупна вода</t>
  </si>
  <si>
    <t>покупна вода в природному стані</t>
  </si>
  <si>
    <t>Витрати води технологічні до II підйому</t>
  </si>
  <si>
    <t>Втрати води технологічні до II підйому</t>
  </si>
  <si>
    <t>Обсяг реалізації води до II підйому</t>
  </si>
  <si>
    <t>Подано води в мережу (II підйом), усього</t>
  </si>
  <si>
    <t>зокрема: покупна питна вода</t>
  </si>
  <si>
    <t>Витрати питної води після II підйому, усього, зокрема: на потреби:</t>
  </si>
  <si>
    <t>водопровідного господарства</t>
  </si>
  <si>
    <t>каналізаційного господарства</t>
  </si>
  <si>
    <t>Втрати та необліковані витрати питної води після II підйому</t>
  </si>
  <si>
    <t>Обсяг реалізації послуг централізованого водопостачання, зокрема:</t>
  </si>
  <si>
    <t>населенню</t>
  </si>
  <si>
    <t>іншим споживачам</t>
  </si>
  <si>
    <t>Обсяг пропуску стічних вод через очисні споруди, усього</t>
  </si>
  <si>
    <t>зокрема: біологічна очистка стоків</t>
  </si>
  <si>
    <t>Обсяг реалізації послуг з централізованого водовідведення, усього, зокрема:</t>
  </si>
  <si>
    <r>
      <t>№</t>
    </r>
    <r>
      <rPr>
        <sz val="10"/>
        <color theme="1"/>
        <rFont val="Times New Roman"/>
        <family val="1"/>
        <charset val="204"/>
      </rPr>
      <t> з/п</t>
    </r>
  </si>
  <si>
    <t>1.1</t>
  </si>
  <si>
    <t>1.2</t>
  </si>
  <si>
    <t>1.3</t>
  </si>
  <si>
    <t>1.4</t>
  </si>
  <si>
    <t>5.1</t>
  </si>
  <si>
    <t>6.1</t>
  </si>
  <si>
    <t>6.2</t>
  </si>
  <si>
    <t>8.1</t>
  </si>
  <si>
    <t>8.2</t>
  </si>
  <si>
    <t>8.3</t>
  </si>
  <si>
    <t>9.1</t>
  </si>
  <si>
    <t>10.1</t>
  </si>
  <si>
    <t>10.2</t>
  </si>
  <si>
    <t>10.3</t>
  </si>
  <si>
    <t xml:space="preserve"> РІЧНИЙ ПЛАН</t>
  </si>
  <si>
    <t>2021 рік</t>
  </si>
  <si>
    <t>бюджетним організаціям</t>
  </si>
  <si>
    <t>господарської діяльності  з централізованого водопостачання  та централізованого водовідведення</t>
  </si>
  <si>
    <t>2022 рік</t>
  </si>
  <si>
    <t xml:space="preserve">                              КП "Боярка - Водоканал" на 12 місяців з 01.01.2026 року</t>
  </si>
  <si>
    <t>2020рік</t>
  </si>
  <si>
    <t>2023 рік</t>
  </si>
  <si>
    <t>базовий період 2024 рік</t>
  </si>
  <si>
    <t>плановий період   2026 рік</t>
  </si>
  <si>
    <t xml:space="preserve">КП «БОЯРКА-ВОДОКАНАЛ» для ознайомлення оприлюднює Річні плани господарської діяльності підприємства з централізованого водопостачання та/або централізованого водовідведення, які у подальшому буде  погоджено з уповноваженим органом в установленому законодавством порядку.
Річні плани господарської діяльності з централізованого водопостачання та централізованого водовідведення складано окремо за видами такої діяльності (водопостачання, водовідведення) на підставі фактичних за останні п’ять років та прогнозованих обсягів централізованого водопостачання та/або централізованого водовідведення з урахуванням укладених із споживачами договорів та інших техніко-економічних факторів.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</si>
</sst>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0" fillId="3" borderId="2" xfId="0" applyFont="1" applyFill="1" applyBorder="1" applyAlignment="1">
      <alignment vertical="center" wrapText="1"/>
    </xf>
    <xf numFmtId="0" fontId="7" fillId="0" borderId="0" xfId="0" applyFont="1"/>
    <xf numFmtId="0" fontId="11" fillId="2" borderId="1" xfId="0" applyFont="1" applyFill="1" applyBorder="1" applyAlignment="1">
      <alignment vertical="center"/>
    </xf>
    <xf numFmtId="2" fontId="10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/>
    <xf numFmtId="2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" fontId="4" fillId="3" borderId="2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workbookViewId="0">
      <selection activeCell="L35" sqref="L35"/>
    </sheetView>
  </sheetViews>
  <sheetFormatPr defaultColWidth="9.140625" defaultRowHeight="15" x14ac:dyDescent="0.25"/>
  <cols>
    <col min="1" max="1" width="4.7109375" style="12" customWidth="1"/>
    <col min="2" max="2" width="28.42578125" style="8" customWidth="1"/>
    <col min="3" max="3" width="5.42578125" style="8" customWidth="1"/>
    <col min="4" max="9" width="9.140625" style="8"/>
    <col min="10" max="10" width="10" style="8" customWidth="1"/>
    <col min="11" max="16384" width="9.140625" style="8"/>
  </cols>
  <sheetData>
    <row r="1" spans="1:25" ht="12.95" customHeight="1" x14ac:dyDescent="0.25">
      <c r="A1" s="20"/>
      <c r="B1" s="20"/>
      <c r="C1" s="20"/>
      <c r="D1" s="15"/>
      <c r="E1" s="15"/>
      <c r="J1" s="15"/>
      <c r="K1" s="9"/>
      <c r="L1" s="9"/>
      <c r="M1" s="9"/>
      <c r="N1" s="9"/>
      <c r="O1" s="9"/>
    </row>
    <row r="2" spans="1:25" ht="12.95" customHeight="1" x14ac:dyDescent="0.25">
      <c r="A2" s="35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20"/>
      <c r="L2" s="20"/>
      <c r="M2" s="20"/>
      <c r="N2" s="15"/>
      <c r="O2" s="15"/>
      <c r="T2" s="15"/>
      <c r="U2" s="9"/>
      <c r="V2" s="9"/>
      <c r="W2" s="9"/>
      <c r="X2" s="9"/>
      <c r="Y2" s="9"/>
    </row>
    <row r="3" spans="1:25" ht="12.9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20"/>
      <c r="L3" s="20"/>
      <c r="M3" s="20"/>
      <c r="N3" s="15"/>
      <c r="O3" s="15"/>
      <c r="T3" s="15"/>
      <c r="U3" s="9"/>
      <c r="V3" s="9"/>
      <c r="W3" s="9"/>
      <c r="X3" s="9"/>
      <c r="Y3" s="9"/>
    </row>
    <row r="4" spans="1:25" ht="12.9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20"/>
      <c r="L4" s="20"/>
      <c r="M4" s="20"/>
      <c r="N4" s="15"/>
      <c r="O4" s="15"/>
      <c r="T4" s="15"/>
      <c r="U4" s="9"/>
      <c r="V4" s="9"/>
      <c r="W4" s="9"/>
      <c r="X4" s="9"/>
      <c r="Y4" s="9"/>
    </row>
    <row r="5" spans="1:25" ht="12.9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7"/>
      <c r="L5" s="38"/>
      <c r="M5" s="38"/>
      <c r="N5" s="15"/>
      <c r="O5" s="15"/>
      <c r="T5" s="15"/>
      <c r="U5" s="9"/>
      <c r="V5" s="9"/>
      <c r="W5" s="9"/>
      <c r="X5" s="9"/>
      <c r="Y5" s="9"/>
    </row>
    <row r="6" spans="1:25" ht="90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7"/>
      <c r="L6" s="38"/>
      <c r="M6" s="38"/>
      <c r="N6" s="15"/>
      <c r="O6" s="15"/>
      <c r="T6" s="15"/>
      <c r="U6" s="9"/>
      <c r="V6" s="9"/>
      <c r="W6" s="9"/>
      <c r="X6" s="9"/>
      <c r="Y6" s="9"/>
    </row>
    <row r="7" spans="1:25" ht="15.75" x14ac:dyDescent="0.25">
      <c r="A7" s="39"/>
      <c r="B7" s="36"/>
      <c r="C7" s="36"/>
      <c r="D7" s="18"/>
      <c r="E7" s="17"/>
      <c r="F7" s="18"/>
      <c r="G7" s="16"/>
      <c r="H7" s="16"/>
      <c r="I7" s="23"/>
      <c r="J7" s="19"/>
      <c r="K7" s="14"/>
      <c r="L7" s="9"/>
      <c r="M7" s="9"/>
      <c r="N7" s="9"/>
      <c r="O7" s="9"/>
    </row>
    <row r="8" spans="1:25" ht="15.75" x14ac:dyDescent="0.25">
      <c r="A8" s="21"/>
      <c r="B8"/>
      <c r="C8"/>
      <c r="D8" s="18"/>
      <c r="E8" s="17"/>
      <c r="F8" s="18"/>
      <c r="G8" s="16"/>
      <c r="H8" s="16"/>
      <c r="I8" s="23"/>
      <c r="J8" s="19"/>
      <c r="K8" s="14"/>
      <c r="L8" s="9"/>
      <c r="M8" s="9"/>
      <c r="N8" s="9"/>
      <c r="O8" s="9"/>
    </row>
    <row r="9" spans="1:25" ht="15.75" x14ac:dyDescent="0.25">
      <c r="A9" s="30" t="s">
        <v>41</v>
      </c>
      <c r="B9" s="30"/>
      <c r="C9" s="30"/>
      <c r="D9" s="30"/>
      <c r="E9" s="30"/>
      <c r="F9" s="30"/>
      <c r="G9" s="30"/>
      <c r="H9" s="30"/>
      <c r="I9" s="30"/>
      <c r="J9" s="30"/>
    </row>
    <row r="10" spans="1:25" ht="15.75" x14ac:dyDescent="0.25">
      <c r="A10" s="31" t="s">
        <v>44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25" ht="15.75" x14ac:dyDescent="0.25">
      <c r="A11" s="24"/>
      <c r="B11" s="31" t="s">
        <v>46</v>
      </c>
      <c r="C11" s="31"/>
      <c r="D11" s="31"/>
      <c r="E11" s="31"/>
      <c r="F11" s="31"/>
      <c r="G11" s="31"/>
      <c r="H11" s="31"/>
      <c r="I11" s="31"/>
      <c r="J11" s="31"/>
    </row>
    <row r="12" spans="1:25" ht="15.7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25" x14ac:dyDescent="0.25">
      <c r="A13" s="44" t="s">
        <v>26</v>
      </c>
      <c r="B13" s="42" t="s">
        <v>0</v>
      </c>
      <c r="C13" s="42" t="s">
        <v>1</v>
      </c>
      <c r="D13" s="47"/>
      <c r="E13" s="47"/>
      <c r="F13" s="47"/>
      <c r="G13" s="47"/>
      <c r="H13" s="47"/>
      <c r="I13" s="47"/>
      <c r="J13" s="47"/>
    </row>
    <row r="14" spans="1:25" ht="15" customHeight="1" x14ac:dyDescent="0.25">
      <c r="A14" s="45"/>
      <c r="B14" s="43"/>
      <c r="C14" s="43"/>
      <c r="D14" s="47"/>
      <c r="E14" s="47"/>
      <c r="F14" s="47"/>
      <c r="G14" s="47"/>
      <c r="H14" s="26"/>
      <c r="I14" s="48" t="s">
        <v>2</v>
      </c>
      <c r="J14" s="48" t="s">
        <v>50</v>
      </c>
    </row>
    <row r="15" spans="1:25" ht="65.25" customHeight="1" x14ac:dyDescent="0.25">
      <c r="A15" s="46"/>
      <c r="B15" s="43"/>
      <c r="C15" s="43"/>
      <c r="D15" s="7" t="s">
        <v>47</v>
      </c>
      <c r="E15" s="7" t="s">
        <v>42</v>
      </c>
      <c r="F15" s="7" t="s">
        <v>45</v>
      </c>
      <c r="G15" s="7" t="s">
        <v>48</v>
      </c>
      <c r="H15" s="7" t="s">
        <v>49</v>
      </c>
      <c r="I15" s="47"/>
      <c r="J15" s="47"/>
    </row>
    <row r="16" spans="1:25" x14ac:dyDescent="0.25">
      <c r="A16" s="2" t="s">
        <v>3</v>
      </c>
      <c r="B16" s="6" t="s">
        <v>4</v>
      </c>
      <c r="C16" s="6" t="s">
        <v>5</v>
      </c>
      <c r="D16" s="7">
        <v>2</v>
      </c>
      <c r="E16" s="7">
        <v>3</v>
      </c>
      <c r="F16" s="7">
        <v>4</v>
      </c>
      <c r="G16" s="7">
        <v>5</v>
      </c>
      <c r="H16" s="7"/>
      <c r="I16" s="7">
        <v>6</v>
      </c>
      <c r="J16" s="7">
        <v>7</v>
      </c>
    </row>
    <row r="17" spans="1:10" ht="24.75" customHeight="1" x14ac:dyDescent="0.25">
      <c r="A17" s="2">
        <v>1</v>
      </c>
      <c r="B17" s="3" t="s">
        <v>6</v>
      </c>
      <c r="C17" s="6">
        <v>1</v>
      </c>
      <c r="D17" s="25">
        <f>D22+D23+D25</f>
        <v>1898.95</v>
      </c>
      <c r="E17" s="25">
        <f t="shared" ref="E17:I17" si="0">E22+E23+E25</f>
        <v>2008.04</v>
      </c>
      <c r="F17" s="25">
        <f t="shared" si="0"/>
        <v>1849.87</v>
      </c>
      <c r="G17" s="25">
        <f t="shared" si="0"/>
        <v>1911.92</v>
      </c>
      <c r="H17" s="25">
        <f t="shared" si="0"/>
        <v>2014.8100000000002</v>
      </c>
      <c r="I17" s="25">
        <f t="shared" si="0"/>
        <v>1951.27</v>
      </c>
      <c r="J17" s="25">
        <f>J22+J23+J25</f>
        <v>1997.21</v>
      </c>
    </row>
    <row r="18" spans="1:10" ht="10.5" customHeight="1" x14ac:dyDescent="0.25">
      <c r="A18" s="2" t="s">
        <v>27</v>
      </c>
      <c r="B18" s="3" t="s">
        <v>7</v>
      </c>
      <c r="C18" s="6">
        <v>2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x14ac:dyDescent="0.25">
      <c r="A19" s="2" t="s">
        <v>28</v>
      </c>
      <c r="B19" s="3" t="s">
        <v>8</v>
      </c>
      <c r="C19" s="6">
        <v>3</v>
      </c>
      <c r="D19" s="11">
        <f>D17</f>
        <v>1898.95</v>
      </c>
      <c r="E19" s="11">
        <f t="shared" ref="E19:I19" si="1">E17</f>
        <v>2008.04</v>
      </c>
      <c r="F19" s="11">
        <f t="shared" si="1"/>
        <v>1849.87</v>
      </c>
      <c r="G19" s="11">
        <f t="shared" si="1"/>
        <v>1911.92</v>
      </c>
      <c r="H19" s="11">
        <f t="shared" si="1"/>
        <v>2014.8100000000002</v>
      </c>
      <c r="I19" s="11">
        <f t="shared" si="1"/>
        <v>1951.27</v>
      </c>
      <c r="J19" s="11">
        <f>J17</f>
        <v>1997.21</v>
      </c>
    </row>
    <row r="20" spans="1:10" ht="12" customHeight="1" x14ac:dyDescent="0.25">
      <c r="A20" s="2" t="s">
        <v>29</v>
      </c>
      <c r="B20" s="3" t="s">
        <v>9</v>
      </c>
      <c r="C20" s="6">
        <v>4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29">
        <v>0</v>
      </c>
      <c r="J20" s="29">
        <v>0</v>
      </c>
    </row>
    <row r="21" spans="1:10" ht="20.25" customHeight="1" x14ac:dyDescent="0.25">
      <c r="A21" s="2" t="s">
        <v>30</v>
      </c>
      <c r="B21" s="3" t="s">
        <v>10</v>
      </c>
      <c r="C21" s="6">
        <v>5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29">
        <v>0</v>
      </c>
      <c r="J21" s="29">
        <v>0</v>
      </c>
    </row>
    <row r="22" spans="1:10" ht="25.5" customHeight="1" x14ac:dyDescent="0.25">
      <c r="A22" s="2">
        <v>2</v>
      </c>
      <c r="B22" s="3" t="s">
        <v>11</v>
      </c>
      <c r="C22" s="6">
        <v>6</v>
      </c>
      <c r="D22" s="10">
        <v>27.86</v>
      </c>
      <c r="E22" s="10">
        <v>42.18</v>
      </c>
      <c r="F22" s="11">
        <v>82.6</v>
      </c>
      <c r="G22" s="10">
        <v>80.42</v>
      </c>
      <c r="H22" s="10">
        <v>87.04</v>
      </c>
      <c r="I22" s="27">
        <v>87.89</v>
      </c>
      <c r="J22" s="27">
        <v>89.96</v>
      </c>
    </row>
    <row r="23" spans="1:10" ht="25.5" x14ac:dyDescent="0.25">
      <c r="A23" s="2">
        <v>3</v>
      </c>
      <c r="B23" s="3" t="s">
        <v>12</v>
      </c>
      <c r="C23" s="6">
        <v>7</v>
      </c>
      <c r="D23" s="10">
        <v>115.84</v>
      </c>
      <c r="E23" s="10">
        <v>123.45</v>
      </c>
      <c r="F23" s="10">
        <v>114.74</v>
      </c>
      <c r="G23" s="10">
        <v>102.94</v>
      </c>
      <c r="H23" s="10">
        <v>119.86</v>
      </c>
      <c r="I23" s="11">
        <v>123.77</v>
      </c>
      <c r="J23" s="11">
        <v>126.68</v>
      </c>
    </row>
    <row r="24" spans="1:10" ht="24" customHeight="1" x14ac:dyDescent="0.25">
      <c r="A24" s="2">
        <v>4</v>
      </c>
      <c r="B24" s="3" t="s">
        <v>13</v>
      </c>
      <c r="C24" s="6">
        <v>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29">
        <v>0</v>
      </c>
      <c r="J24" s="29">
        <v>0</v>
      </c>
    </row>
    <row r="25" spans="1:10" ht="25.5" x14ac:dyDescent="0.25">
      <c r="A25" s="2">
        <v>5</v>
      </c>
      <c r="B25" s="3" t="s">
        <v>14</v>
      </c>
      <c r="C25" s="6">
        <v>9</v>
      </c>
      <c r="D25" s="10">
        <v>1755.25</v>
      </c>
      <c r="E25" s="10">
        <v>1842.41</v>
      </c>
      <c r="F25" s="10">
        <v>1652.53</v>
      </c>
      <c r="G25" s="10">
        <v>1728.56</v>
      </c>
      <c r="H25" s="10">
        <v>1807.91</v>
      </c>
      <c r="I25" s="11">
        <v>1739.61</v>
      </c>
      <c r="J25" s="11">
        <v>1780.57</v>
      </c>
    </row>
    <row r="26" spans="1:10" ht="11.25" customHeight="1" x14ac:dyDescent="0.25">
      <c r="A26" s="2" t="s">
        <v>31</v>
      </c>
      <c r="B26" s="3" t="s">
        <v>15</v>
      </c>
      <c r="C26" s="6">
        <v>10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29">
        <v>0</v>
      </c>
      <c r="J26" s="29">
        <v>0</v>
      </c>
    </row>
    <row r="27" spans="1:10" ht="38.25" x14ac:dyDescent="0.25">
      <c r="A27" s="2">
        <v>6</v>
      </c>
      <c r="B27" s="3" t="s">
        <v>16</v>
      </c>
      <c r="C27" s="6">
        <v>11</v>
      </c>
      <c r="D27" s="10">
        <f t="shared" ref="D27:F27" si="2">D28+D29</f>
        <v>53.78</v>
      </c>
      <c r="E27" s="10">
        <f t="shared" si="2"/>
        <v>51.290000000000006</v>
      </c>
      <c r="F27" s="10">
        <f t="shared" si="2"/>
        <v>53.779999999999994</v>
      </c>
      <c r="G27" s="10">
        <f t="shared" ref="G27" si="3">G28+G29</f>
        <v>21.43</v>
      </c>
      <c r="H27" s="10">
        <f>H28+H29</f>
        <v>22.580000000000002</v>
      </c>
      <c r="I27" s="10">
        <f t="shared" ref="I27:J27" si="4">I28+I29</f>
        <v>23.23</v>
      </c>
      <c r="J27" s="10">
        <f t="shared" si="4"/>
        <v>23.77</v>
      </c>
    </row>
    <row r="28" spans="1:10" x14ac:dyDescent="0.25">
      <c r="A28" s="2" t="s">
        <v>32</v>
      </c>
      <c r="B28" s="3" t="s">
        <v>17</v>
      </c>
      <c r="C28" s="6">
        <v>12</v>
      </c>
      <c r="D28" s="10">
        <v>21.58</v>
      </c>
      <c r="E28" s="10">
        <v>22.28</v>
      </c>
      <c r="F28" s="10">
        <v>42.66</v>
      </c>
      <c r="G28" s="10">
        <v>18.64</v>
      </c>
      <c r="H28" s="10">
        <v>19.760000000000002</v>
      </c>
      <c r="I28" s="11">
        <v>20.96</v>
      </c>
      <c r="J28" s="11">
        <v>20.98</v>
      </c>
    </row>
    <row r="29" spans="1:10" x14ac:dyDescent="0.25">
      <c r="A29" s="2" t="s">
        <v>33</v>
      </c>
      <c r="B29" s="3" t="s">
        <v>18</v>
      </c>
      <c r="C29" s="6">
        <v>13</v>
      </c>
      <c r="D29" s="10">
        <v>32.200000000000003</v>
      </c>
      <c r="E29" s="10">
        <v>29.01</v>
      </c>
      <c r="F29" s="10">
        <v>11.12</v>
      </c>
      <c r="G29" s="10">
        <v>2.79</v>
      </c>
      <c r="H29" s="10">
        <v>2.82</v>
      </c>
      <c r="I29" s="11">
        <v>2.27</v>
      </c>
      <c r="J29" s="11">
        <v>2.79</v>
      </c>
    </row>
    <row r="30" spans="1:10" ht="31.5" customHeight="1" x14ac:dyDescent="0.25">
      <c r="A30" s="2">
        <v>7</v>
      </c>
      <c r="B30" s="3" t="s">
        <v>19</v>
      </c>
      <c r="C30" s="6">
        <v>14</v>
      </c>
      <c r="D30" s="10">
        <v>414.02</v>
      </c>
      <c r="E30" s="10">
        <v>436.82</v>
      </c>
      <c r="F30" s="10">
        <v>379.97</v>
      </c>
      <c r="G30" s="10">
        <v>388.07</v>
      </c>
      <c r="H30" s="10">
        <v>369.92</v>
      </c>
      <c r="I30" s="11">
        <v>421.29</v>
      </c>
      <c r="J30" s="11">
        <v>431.22</v>
      </c>
    </row>
    <row r="31" spans="1:10" ht="38.25" x14ac:dyDescent="0.25">
      <c r="A31" s="2">
        <v>8</v>
      </c>
      <c r="B31" s="3" t="s">
        <v>20</v>
      </c>
      <c r="C31" s="6">
        <v>15</v>
      </c>
      <c r="D31" s="25">
        <f>D32+D33+D34</f>
        <v>1287.46</v>
      </c>
      <c r="E31" s="25">
        <f>E32+E33+E34</f>
        <v>1354.39</v>
      </c>
      <c r="F31" s="25">
        <f t="shared" ref="F31" si="5">F32+F33+F34</f>
        <v>1250.73</v>
      </c>
      <c r="G31" s="25">
        <f t="shared" ref="G31:H31" si="6">G32+G33+G34</f>
        <v>1319.96</v>
      </c>
      <c r="H31" s="25">
        <f t="shared" si="6"/>
        <v>1415.35</v>
      </c>
      <c r="I31" s="25">
        <f>I32+I33+I34</f>
        <v>1295.0899999999999</v>
      </c>
      <c r="J31" s="25">
        <v>1325.57</v>
      </c>
    </row>
    <row r="32" spans="1:10" x14ac:dyDescent="0.25">
      <c r="A32" s="2" t="s">
        <v>34</v>
      </c>
      <c r="B32" s="3" t="s">
        <v>21</v>
      </c>
      <c r="C32" s="6">
        <v>16</v>
      </c>
      <c r="D32" s="10">
        <v>1072.55</v>
      </c>
      <c r="E32" s="10">
        <v>1105.6600000000001</v>
      </c>
      <c r="F32" s="10">
        <v>1009.41</v>
      </c>
      <c r="G32" s="10">
        <v>1120.81</v>
      </c>
      <c r="H32" s="10">
        <v>1219.6199999999999</v>
      </c>
      <c r="I32" s="11">
        <v>1070.21</v>
      </c>
      <c r="J32" s="11">
        <f>SUM(D32:H32)/5</f>
        <v>1105.6100000000001</v>
      </c>
    </row>
    <row r="33" spans="1:10" x14ac:dyDescent="0.25">
      <c r="A33" s="2" t="s">
        <v>35</v>
      </c>
      <c r="B33" s="3" t="s">
        <v>43</v>
      </c>
      <c r="C33" s="6">
        <v>17</v>
      </c>
      <c r="D33" s="10">
        <v>104.26</v>
      </c>
      <c r="E33" s="10">
        <v>114.04</v>
      </c>
      <c r="F33" s="10">
        <v>123.62</v>
      </c>
      <c r="G33" s="10">
        <v>88.78</v>
      </c>
      <c r="H33" s="10">
        <v>94.77</v>
      </c>
      <c r="I33" s="11">
        <v>110.28</v>
      </c>
      <c r="J33" s="11">
        <f>SUM(D33:H33)/5</f>
        <v>105.09400000000001</v>
      </c>
    </row>
    <row r="34" spans="1:10" x14ac:dyDescent="0.25">
      <c r="A34" s="2" t="s">
        <v>36</v>
      </c>
      <c r="B34" s="3" t="s">
        <v>22</v>
      </c>
      <c r="C34" s="6">
        <v>18</v>
      </c>
      <c r="D34" s="10">
        <v>110.65</v>
      </c>
      <c r="E34" s="10">
        <v>134.69</v>
      </c>
      <c r="F34" s="11">
        <v>117.7</v>
      </c>
      <c r="G34" s="11">
        <v>110.37</v>
      </c>
      <c r="H34" s="11">
        <v>100.96</v>
      </c>
      <c r="I34" s="11">
        <v>114.6</v>
      </c>
      <c r="J34" s="11">
        <f>SUM(D34:H34)/5</f>
        <v>114.874</v>
      </c>
    </row>
    <row r="35" spans="1:10" ht="25.5" x14ac:dyDescent="0.25">
      <c r="A35" s="2">
        <v>9</v>
      </c>
      <c r="B35" s="3" t="s">
        <v>23</v>
      </c>
      <c r="C35" s="6">
        <v>19</v>
      </c>
      <c r="D35" s="10">
        <v>1475.45</v>
      </c>
      <c r="E35" s="11">
        <v>1486</v>
      </c>
      <c r="F35" s="10">
        <v>1304.3499999999999</v>
      </c>
      <c r="G35" s="10">
        <v>1385.25</v>
      </c>
      <c r="H35" s="10">
        <v>1509.17</v>
      </c>
      <c r="I35" s="11">
        <v>1418.19</v>
      </c>
      <c r="J35" s="11">
        <f>SUM(D35:H35)/5</f>
        <v>1432.0439999999999</v>
      </c>
    </row>
    <row r="36" spans="1:10" ht="25.5" x14ac:dyDescent="0.25">
      <c r="A36" s="2" t="s">
        <v>37</v>
      </c>
      <c r="B36" s="3" t="s">
        <v>24</v>
      </c>
      <c r="C36" s="6">
        <v>20</v>
      </c>
      <c r="D36" s="10">
        <v>1475.45</v>
      </c>
      <c r="E36" s="11">
        <v>1486</v>
      </c>
      <c r="F36" s="10">
        <v>1304.3499999999999</v>
      </c>
      <c r="G36" s="10">
        <v>1385.25</v>
      </c>
      <c r="H36" s="10">
        <v>1509.17</v>
      </c>
      <c r="I36" s="11">
        <v>1418.19</v>
      </c>
      <c r="J36" s="11">
        <f>SUM(D36:H36)/5</f>
        <v>1432.0439999999999</v>
      </c>
    </row>
    <row r="37" spans="1:10" ht="38.25" x14ac:dyDescent="0.25">
      <c r="A37" s="2">
        <v>10</v>
      </c>
      <c r="B37" s="3" t="s">
        <v>25</v>
      </c>
      <c r="C37" s="6">
        <v>21</v>
      </c>
      <c r="D37" s="22">
        <f t="shared" ref="D37:F37" si="7">D38+D39+D40</f>
        <v>1175.8399999999999</v>
      </c>
      <c r="E37" s="22">
        <f t="shared" si="7"/>
        <v>1162.25</v>
      </c>
      <c r="F37" s="22">
        <f t="shared" si="7"/>
        <v>1025.21</v>
      </c>
      <c r="G37" s="22">
        <f t="shared" ref="G37:J37" si="8">G38+G39+G40</f>
        <v>1093.55</v>
      </c>
      <c r="H37" s="22">
        <f t="shared" si="8"/>
        <v>1201.9799999999998</v>
      </c>
      <c r="I37" s="22">
        <f t="shared" si="8"/>
        <v>1124.94</v>
      </c>
      <c r="J37" s="25">
        <f t="shared" si="8"/>
        <v>1131.7659999999998</v>
      </c>
    </row>
    <row r="38" spans="1:10" x14ac:dyDescent="0.25">
      <c r="A38" s="2" t="s">
        <v>38</v>
      </c>
      <c r="B38" s="3" t="s">
        <v>21</v>
      </c>
      <c r="C38" s="6">
        <v>22</v>
      </c>
      <c r="D38" s="10">
        <v>814.76</v>
      </c>
      <c r="E38" s="10">
        <v>837.44</v>
      </c>
      <c r="F38" s="10">
        <v>775.07</v>
      </c>
      <c r="G38" s="10">
        <v>853.8</v>
      </c>
      <c r="H38" s="10">
        <v>939.65</v>
      </c>
      <c r="I38" s="11">
        <v>813.95</v>
      </c>
      <c r="J38" s="11">
        <f>SUM(D38:H38)/5</f>
        <v>844.14399999999989</v>
      </c>
    </row>
    <row r="39" spans="1:10" x14ac:dyDescent="0.25">
      <c r="A39" s="2" t="s">
        <v>39</v>
      </c>
      <c r="B39" s="3" t="s">
        <v>43</v>
      </c>
      <c r="C39" s="6">
        <v>23</v>
      </c>
      <c r="D39" s="11">
        <v>106.91</v>
      </c>
      <c r="E39" s="11">
        <v>119.22</v>
      </c>
      <c r="F39" s="11">
        <v>117.65</v>
      </c>
      <c r="G39" s="11">
        <v>106.17</v>
      </c>
      <c r="H39" s="11">
        <v>117.73</v>
      </c>
      <c r="I39" s="11">
        <v>115.05</v>
      </c>
      <c r="J39" s="11">
        <f>SUM(D39:H39)/5</f>
        <v>113.53599999999999</v>
      </c>
    </row>
    <row r="40" spans="1:10" x14ac:dyDescent="0.25">
      <c r="A40" s="2" t="s">
        <v>40</v>
      </c>
      <c r="B40" s="3" t="s">
        <v>22</v>
      </c>
      <c r="C40" s="6">
        <v>24</v>
      </c>
      <c r="D40" s="11">
        <v>254.17</v>
      </c>
      <c r="E40" s="11">
        <v>205.59</v>
      </c>
      <c r="F40" s="11">
        <v>132.49</v>
      </c>
      <c r="G40" s="11">
        <v>133.58000000000001</v>
      </c>
      <c r="H40" s="11">
        <v>144.6</v>
      </c>
      <c r="I40" s="11">
        <v>195.94</v>
      </c>
      <c r="J40" s="11">
        <f>SUM(D40:H40)/5</f>
        <v>174.08600000000001</v>
      </c>
    </row>
    <row r="41" spans="1:10" ht="15.75" customHeight="1" x14ac:dyDescent="0.25">
      <c r="A41" s="41"/>
      <c r="B41" s="41"/>
      <c r="C41" s="4"/>
    </row>
    <row r="42" spans="1:10" ht="15.75" customHeight="1" x14ac:dyDescent="0.25">
      <c r="A42" s="20"/>
      <c r="B42" s="5"/>
      <c r="C42" s="4"/>
    </row>
    <row r="43" spans="1:10" ht="15.75" customHeight="1" x14ac:dyDescent="0.25">
      <c r="A43" s="20"/>
      <c r="B43" s="5"/>
      <c r="C43" s="4"/>
    </row>
    <row r="46" spans="1:10" x14ac:dyDescent="0.25">
      <c r="B46" s="28"/>
      <c r="C46" s="28"/>
    </row>
    <row r="47" spans="1:10" ht="15.75" x14ac:dyDescent="0.25">
      <c r="A47" s="1"/>
      <c r="B47" s="13"/>
      <c r="E47" s="40"/>
      <c r="F47" s="40"/>
    </row>
    <row r="48" spans="1:10" x14ac:dyDescent="0.25">
      <c r="G48" s="33"/>
      <c r="H48" s="33"/>
      <c r="I48" s="34"/>
      <c r="J48" s="34"/>
    </row>
  </sheetData>
  <mergeCells count="18">
    <mergeCell ref="A2:J6"/>
    <mergeCell ref="K5:M5"/>
    <mergeCell ref="K6:M6"/>
    <mergeCell ref="A7:C7"/>
    <mergeCell ref="E47:F47"/>
    <mergeCell ref="A41:B41"/>
    <mergeCell ref="B13:B15"/>
    <mergeCell ref="C13:C15"/>
    <mergeCell ref="A13:A15"/>
    <mergeCell ref="D13:J13"/>
    <mergeCell ref="D14:G14"/>
    <mergeCell ref="I14:I15"/>
    <mergeCell ref="J14:J15"/>
    <mergeCell ref="A9:J9"/>
    <mergeCell ref="A10:J10"/>
    <mergeCell ref="A12:J12"/>
    <mergeCell ref="B11:J11"/>
    <mergeCell ref="G48:J48"/>
  </mergeCells>
  <pageMargins left="0.78740157480314965" right="0.19685039370078741" top="0.39370078740157483" bottom="0.19685039370078741" header="0.78740157480314965" footer="0.39370078740157483"/>
  <pageSetup paperSize="9" scale="85" fitToHeight="0" orientation="portrait" r:id="rId1"/>
  <ignoredErrors>
    <ignoredError sqref="J38:J40 J32:J36" formulaRange="1"/>
    <ignoredError sqref="J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Річний план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2025-07-17T12:00:04Z</dcterms:modified>
</cp:coreProperties>
</file>